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<sst xmlns="http://schemas.openxmlformats.org/spreadsheetml/2006/main" count="208" uniqueCount="205">
  <si>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</si>
  <si>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</si>
  <si>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</si>
  <si>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</si>
  <si>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</si>
  <si>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</si>
  <si>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</si>
  <si>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</si>
  <si>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</si>
  <si>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</si>
  <si>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</si>
  <si>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</si>
  <si>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</si>
  <si>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</si>
  <si>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</si>
  <si>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</si>
  <si>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</si>
  <si>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</si>
  <si>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</si>
  <si>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</si>
  <si>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</si>
  <si>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</si>
  <si>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</si>
  <si>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</si>
  <si>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</si>
  <si>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</si>
  <si>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</si>
  <si>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</si>
  <si>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</si>
  <si>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</si>
  <si>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</si>
  <si>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</si>
  <si>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</si>
  <si>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</si>
  <si>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</si>
  <si>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</si>
  <si>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</si>
  <si>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</si>
  <si>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</si>
  <si>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</si>
  <si>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</si>
  <si>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</si>
  <si>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</si>
  <si>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</si>
  <si>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</si>
  <si>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</si>
  <si>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</si>
  <si>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</si>
  <si>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</si>
  <si>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</si>
  <si>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</si>
  <si>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</si>
  <si>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</si>
  <si>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</si>
  <si>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</si>
  <si>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</si>
  <si>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</si>
  <si>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</si>
  <si>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</si>
  <si>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</si>
  <si>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</si>
  <si>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</si>
  <si>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</si>
  <si>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</si>
  <si>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</si>
  <si>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</si>
  <si>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</si>
  <si>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</si>
  <si>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</si>
  <si>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</si>
  <si>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</si>
  <si>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</si>
  <si>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</si>
  <si>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</si>
  <si>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</si>
  <si>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</si>
  <si>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</si>
  <si>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</si>
  <si>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</si>
  <si>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</si>
  <si>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</si>
  <si>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</si>
  <si>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</si>
  <si>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</si>
  <si>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</si>
  <si>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</si>
  <si>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</si>
  <si>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</si>
  <si>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</si>
  <si>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</si>
  <si>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</si>
  <si>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</si>
  <si>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</si>
  <si>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</si>
  <si>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</si>
  <si>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</si>
  <si>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</si>
  <si>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</si>
  <si>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</si>
  <si>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</si>
  <si>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</si>
  <si>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</si>
  <si>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</si>
  <si>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</si>
  <si>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</si>
  <si>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</si>
  <si>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</si>
  <si>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</si>
  <si>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</si>
  <si>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</si>
  <si>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</si>
  <si>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</si>
  <si>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</si>
  <si>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</si>
  <si>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</si>
  <si>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</si>
  <si>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</si>
  <si>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</si>
  <si>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</si>
  <si>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</si>
  <si>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</si>
  <si>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</si>
  <si>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</si>
  <si>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</si>
  <si>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</si>
  <si>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</si>
  <si>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</si>
  <si>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</si>
  <si>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</si>
  <si>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</si>
  <si>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</si>
  <si>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</si>
  <si>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</si>
  <si>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</si>
  <si>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</si>
  <si>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</si>
  <si>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</si>
  <si>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</si>
  <si>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</si>
  <si>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</si>
  <si>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</si>
  <si>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</si>
  <si>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</si>
  <si>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</si>
  <si>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</si>
  <si>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</si>
  <si>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</si>
  <si>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</si>
  <si>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</si>
  <si>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</si>
  <si>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</si>
  <si>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</si>
  <si>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</si>
  <si>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</si>
  <si>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</si>
  <si>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</si>
  <si>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</si>
  <si>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</si>
  <si>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</si>
  <si>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</si>
  <si>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</si>
  <si>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</si>
  <si>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</si>
  <si>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</si>
  <si>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</si>
  <si>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</si>
  <si>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</si>
  <si>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</si>
  <si>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</si>
  <si>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</si>
  <si>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</si>
  <si>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</si>
  <si>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</si>
  <si>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</si>
  <si>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</si>
  <si>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</si>
  <si>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</si>
  <si>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</si>
  <si>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</si>
  <si>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</si>
  <si>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</si>
  <si>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</si>
  <si>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</si>
  <si>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</si>
  <si>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</si>
  <si>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</si>
  <si>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</si>
  <si>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</si>
  <si>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</si>
  <si>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</si>
  <si>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</si>
  <si>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</si>
  <si>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</si>
  <si>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</si>
  <si>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</si>
  <si>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</si>
  <si>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</si>
  <si>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</si>
  <si>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</si>
  <si>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</si>
  <si>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</si>
  <si>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</si>
  <si>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ALUMINIUM  INDUSTRY /ARAL</t>
  </si>
  <si>
    <t>العربية لصناعة الالمنيوم/ارال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</si>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</sst>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141006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1.45</v>
      </c>
      <c r="F6" s="13">
        <v>1.37</v>
      </c>
      <c r="G6" s="13">
        <v>1.72</v>
      </c>
      <c r="H6" s="13">
        <v>1.81</v>
      </c>
      <c r="I6" s="4" t="s">
        <v>139</v>
      </c>
    </row>
    <row r="7" spans="4:9" ht="20.100000000000001" customHeight="1">
      <c r="D7" s="10" t="s">
        <v>126</v>
      </c>
      <c r="E7" s="14">
        <v>305948.88</v>
      </c>
      <c r="F7" s="14">
        <v>900598.81</v>
      </c>
      <c r="G7" s="14">
        <v>6816080.4500000002</v>
      </c>
      <c r="H7" s="14">
        <v>3691692.26</v>
      </c>
      <c r="I7" s="4" t="s">
        <v>140</v>
      </c>
    </row>
    <row r="8" spans="4:9" ht="20.100000000000001" customHeight="1">
      <c r="D8" s="10" t="s">
        <v>25</v>
      </c>
      <c r="E8" s="14">
        <v>208926</v>
      </c>
      <c r="F8" s="14">
        <v>547487</v>
      </c>
      <c r="G8" s="14">
        <v>4120166</v>
      </c>
      <c r="H8" s="14">
        <v>1821430</v>
      </c>
      <c r="I8" s="4" t="s">
        <v>1</v>
      </c>
    </row>
    <row r="9" spans="4:9" ht="20.100000000000001" customHeight="1">
      <c r="D9" s="10" t="s">
        <v>26</v>
      </c>
      <c r="E9" s="14">
        <v>364</v>
      </c>
      <c r="F9" s="14">
        <v>422</v>
      </c>
      <c r="G9" s="14">
        <v>3747</v>
      </c>
      <c r="H9" s="14">
        <v>1601</v>
      </c>
      <c r="I9" s="4" t="s">
        <v>2</v>
      </c>
    </row>
    <row r="10" spans="4:9" ht="20.100000000000001" customHeight="1">
      <c r="D10" s="10" t="s">
        <v>27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24</v>
      </c>
    </row>
    <row r="11" spans="4:9" ht="20.100000000000001" customHeight="1">
      <c r="D11" s="10" t="s">
        <v>127</v>
      </c>
      <c r="E11" s="14">
        <v>9787500</v>
      </c>
      <c r="F11" s="14">
        <v>9247500</v>
      </c>
      <c r="G11" s="14">
        <v>11610000</v>
      </c>
      <c r="H11" s="14">
        <v>12217500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1310993</v>
      </c>
      <c r="F16" s="56">
        <v>46280</v>
      </c>
      <c r="G16" s="56">
        <v>27085</v>
      </c>
      <c r="H16" s="56">
        <v>193504</v>
      </c>
      <c r="I16" s="3" t="s">
        <v>58</v>
      </c>
    </row>
    <row r="17" spans="4:9" ht="20.100000000000001" customHeight="1">
      <c r="D17" s="10" t="s">
        <v>128</v>
      </c>
      <c r="E17" s="57">
        <v>1870949</v>
      </c>
      <c r="F17" s="57">
        <v>1832251</v>
      </c>
      <c r="G17" s="57">
        <v>2062932</v>
      </c>
      <c r="H17" s="57">
        <v>2188512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3170284</v>
      </c>
      <c r="F19" s="57">
        <v>2534758</v>
      </c>
      <c r="G19" s="57">
        <v>2873294</v>
      </c>
      <c r="H19" s="57">
        <v>4075541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3481729</v>
      </c>
      <c r="F21" s="57">
        <v>4124652</v>
      </c>
      <c r="G21" s="57">
        <v>4745267</v>
      </c>
      <c r="H21" s="57">
        <v>4836119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10187960</v>
      </c>
      <c r="F23" s="57">
        <v>8805382</v>
      </c>
      <c r="G23" s="57">
        <v>10358355</v>
      </c>
      <c r="H23" s="57">
        <v>11839582</v>
      </c>
      <c r="I23" s="4" t="s">
        <v>60</v>
      </c>
    </row>
    <row r="24" spans="4:9" ht="20.100000000000001" customHeight="1">
      <c r="D24" s="10" t="s">
        <v>98</v>
      </c>
      <c r="E24" s="57">
        <v>524470</v>
      </c>
      <c r="F24" s="57">
        <v>602569</v>
      </c>
      <c r="G24" s="57">
        <v>668315</v>
      </c>
      <c r="H24" s="57">
        <v>630362</v>
      </c>
      <c r="I24" s="4" t="s">
        <v>82</v>
      </c>
    </row>
    <row r="25" spans="4:9" ht="20.100000000000001" customHeight="1">
      <c r="D25" s="10" t="s">
        <v>158</v>
      </c>
      <c r="E25" s="57">
        <v>5698662</v>
      </c>
      <c r="F25" s="57">
        <v>5903733</v>
      </c>
      <c r="G25" s="57">
        <v>6230853</v>
      </c>
      <c r="H25" s="57">
        <v>6781944</v>
      </c>
      <c r="I25" s="4" t="s">
        <v>173</v>
      </c>
    </row>
    <row r="26" spans="4:9" ht="20.100000000000001" customHeight="1">
      <c r="D26" s="10" t="s">
        <v>183</v>
      </c>
      <c r="E26" s="57">
        <v>435861</v>
      </c>
      <c r="F26" s="57">
        <v>369861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33020</v>
      </c>
      <c r="F27" s="57">
        <v>87409</v>
      </c>
      <c r="G27" s="57">
        <v>133618</v>
      </c>
      <c r="H27" s="57">
        <v>45342</v>
      </c>
      <c r="I27" s="4" t="s">
        <v>83</v>
      </c>
    </row>
    <row r="28" spans="4:9" ht="20.100000000000001" customHeight="1">
      <c r="D28" s="10" t="s">
        <v>71</v>
      </c>
      <c r="E28" s="57">
        <v>6167543</v>
      </c>
      <c r="F28" s="57">
        <v>6361003</v>
      </c>
      <c r="G28" s="57">
        <v>6364471</v>
      </c>
      <c r="H28" s="57">
        <v>6827286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16879973</v>
      </c>
      <c r="F30" s="58">
        <v>15768954</v>
      </c>
      <c r="G30" s="58">
        <v>17391141</v>
      </c>
      <c r="H30" s="58">
        <v>19297230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3475037</v>
      </c>
      <c r="F35" s="56">
        <v>2087111</v>
      </c>
      <c r="G35" s="56">
        <v>3826476</v>
      </c>
      <c r="H35" s="56">
        <v>4690685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420588</v>
      </c>
      <c r="G36" s="57">
        <v>403246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5037175</v>
      </c>
      <c r="F39" s="57">
        <v>3776784</v>
      </c>
      <c r="G39" s="57">
        <v>5513505</v>
      </c>
      <c r="H39" s="57">
        <v>6293214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5037175</v>
      </c>
      <c r="F43" s="58">
        <v>3776784</v>
      </c>
      <c r="G43" s="58">
        <v>5513505</v>
      </c>
      <c r="H43" s="58">
        <v>6293214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31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130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73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61</v>
      </c>
    </row>
    <row r="50" spans="4:9" ht="20.100000000000001" customHeight="1">
      <c r="D50" s="10" t="s">
        <v>32</v>
      </c>
      <c r="E50" s="57">
        <v>930879</v>
      </c>
      <c r="F50" s="57">
        <v>930879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345000</v>
      </c>
      <c r="F52" s="57">
        <v>345000</v>
      </c>
      <c r="G52" s="57">
        <v>345000</v>
      </c>
      <c r="H52" s="57">
        <v>750000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337500</v>
      </c>
      <c r="F55" s="57">
        <v>0</v>
      </c>
      <c r="G55" s="57">
        <v>405000</v>
      </c>
      <c r="H55" s="57">
        <v>540000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-25242</v>
      </c>
      <c r="F57" s="57">
        <v>41519</v>
      </c>
      <c r="G57" s="57">
        <v>-69704</v>
      </c>
      <c r="H57" s="57">
        <v>264094</v>
      </c>
      <c r="I57" s="4" t="s">
        <v>62</v>
      </c>
    </row>
    <row r="58" spans="4:9" ht="20.100000000000001" customHeight="1">
      <c r="D58" s="10" t="s">
        <v>39</v>
      </c>
      <c r="E58" s="57">
        <v>65615</v>
      </c>
      <c r="F58" s="57">
        <v>485726</v>
      </c>
      <c r="G58" s="57">
        <v>77415</v>
      </c>
      <c r="H58" s="57">
        <v>329997</v>
      </c>
      <c r="I58" s="4" t="s">
        <v>155</v>
      </c>
    </row>
    <row r="59" spans="4:9" ht="20.100000000000001" customHeight="1">
      <c r="D59" s="10" t="s">
        <v>38</v>
      </c>
      <c r="E59" s="57">
        <v>11842798</v>
      </c>
      <c r="F59" s="57">
        <v>11992170</v>
      </c>
      <c r="G59" s="57">
        <v>11877636</v>
      </c>
      <c r="H59" s="57">
        <v>13004016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16879973</v>
      </c>
      <c r="F61" s="58">
        <v>15768954</v>
      </c>
      <c r="G61" s="58">
        <v>17391141</v>
      </c>
      <c r="H61" s="58">
        <v>19297230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13550603</v>
      </c>
      <c r="F65" s="56">
        <v>11295880</v>
      </c>
      <c r="G65" s="56">
        <v>14261760</v>
      </c>
      <c r="H65" s="56">
        <v>13308387</v>
      </c>
      <c r="I65" s="3" t="s">
        <v>88</v>
      </c>
    </row>
    <row r="66" spans="4:9" ht="20.100000000000001" customHeight="1">
      <c r="D66" s="10" t="s">
        <v>110</v>
      </c>
      <c r="E66" s="57">
        <v>12164156</v>
      </c>
      <c r="F66" s="57">
        <v>9828693</v>
      </c>
      <c r="G66" s="57">
        <v>13578504</v>
      </c>
      <c r="H66" s="57">
        <v>12264577</v>
      </c>
      <c r="I66" s="4" t="s">
        <v>89</v>
      </c>
    </row>
    <row r="67" spans="4:9" ht="20.100000000000001" customHeight="1">
      <c r="D67" s="10" t="s">
        <v>132</v>
      </c>
      <c r="E67" s="57">
        <v>1386447</v>
      </c>
      <c r="F67" s="57">
        <v>1467187</v>
      </c>
      <c r="G67" s="57">
        <v>683256</v>
      </c>
      <c r="H67" s="57">
        <v>1043810</v>
      </c>
      <c r="I67" s="4" t="s">
        <v>90</v>
      </c>
    </row>
    <row r="68" spans="4:9" ht="20.100000000000001" customHeight="1">
      <c r="D68" s="10" t="s">
        <v>111</v>
      </c>
      <c r="E68" s="57">
        <v>586476</v>
      </c>
      <c r="F68" s="57">
        <v>481492</v>
      </c>
      <c r="G68" s="57">
        <v>560055</v>
      </c>
      <c r="H68" s="57">
        <v>508630</v>
      </c>
      <c r="I68" s="4" t="s">
        <v>91</v>
      </c>
    </row>
    <row r="69" spans="4:9" ht="20.100000000000001" customHeight="1">
      <c r="D69" s="10" t="s">
        <v>112</v>
      </c>
      <c r="E69" s="57">
        <v>272010</v>
      </c>
      <c r="F69" s="57">
        <v>249169</v>
      </c>
      <c r="G69" s="57">
        <v>286088</v>
      </c>
      <c r="H69" s="57">
        <v>240147</v>
      </c>
      <c r="I69" s="4" t="s">
        <v>92</v>
      </c>
    </row>
    <row r="70" spans="4:9" ht="20.100000000000001" customHeight="1">
      <c r="D70" s="10" t="s">
        <v>113</v>
      </c>
      <c r="E70" s="57">
        <v>798943</v>
      </c>
      <c r="F70" s="57">
        <v>743069</v>
      </c>
      <c r="G70" s="57">
        <v>737219</v>
      </c>
      <c r="H70" s="57">
        <v>767726</v>
      </c>
      <c r="I70" s="4" t="s">
        <v>93</v>
      </c>
    </row>
    <row r="71" spans="4:9" ht="20.100000000000001" customHeight="1">
      <c r="D71" s="10" t="s">
        <v>114</v>
      </c>
      <c r="E71" s="57">
        <v>54000</v>
      </c>
      <c r="F71" s="57">
        <v>50000</v>
      </c>
      <c r="G71" s="57">
        <v>0</v>
      </c>
      <c r="H71" s="57">
        <v>13062</v>
      </c>
      <c r="I71" s="4" t="s">
        <v>94</v>
      </c>
    </row>
    <row r="72" spans="4:9" ht="20.100000000000001" customHeight="1">
      <c r="D72" s="10" t="s">
        <v>115</v>
      </c>
      <c r="E72" s="57">
        <v>473961</v>
      </c>
      <c r="F72" s="57">
        <v>686526</v>
      </c>
      <c r="G72" s="57">
        <v>-162887</v>
      </c>
      <c r="H72" s="57">
        <v>281971</v>
      </c>
      <c r="I72" s="4" t="s">
        <v>95</v>
      </c>
    </row>
    <row r="73" spans="4:9" ht="20.100000000000001" customHeight="1">
      <c r="D73" s="10" t="s">
        <v>116</v>
      </c>
      <c r="E73" s="57">
        <v>2693</v>
      </c>
      <c r="F73" s="57">
        <v>-154103</v>
      </c>
      <c r="G73" s="57">
        <v>-89695</v>
      </c>
      <c r="H73" s="57">
        <v>206731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5443</v>
      </c>
      <c r="I74" s="4" t="s">
        <v>64</v>
      </c>
    </row>
    <row r="75" spans="4:9" ht="20.100000000000001" customHeight="1">
      <c r="D75" s="10" t="s">
        <v>123</v>
      </c>
      <c r="E75" s="57">
        <v>476654</v>
      </c>
      <c r="F75" s="57">
        <v>532423</v>
      </c>
      <c r="G75" s="57">
        <v>-252582</v>
      </c>
      <c r="H75" s="57">
        <v>483259</v>
      </c>
      <c r="I75" s="4" t="s">
        <v>96</v>
      </c>
    </row>
    <row r="76" spans="4:9" ht="20.100000000000001" customHeight="1">
      <c r="D76" s="10" t="s">
        <v>118</v>
      </c>
      <c r="E76" s="57">
        <v>22221</v>
      </c>
      <c r="F76" s="57">
        <v>40142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454433</v>
      </c>
      <c r="F77" s="57">
        <v>492281</v>
      </c>
      <c r="G77" s="57">
        <v>-252582</v>
      </c>
      <c r="H77" s="57">
        <f>+H75</f>
        <v>483259</v>
      </c>
      <c r="I77" s="50" t="s">
        <v>199</v>
      </c>
    </row>
    <row r="78" spans="4:9" ht="20.100000000000001" customHeight="1">
      <c r="D78" s="10" t="s">
        <v>157</v>
      </c>
      <c r="E78" s="57">
        <v>30000</v>
      </c>
      <c r="F78" s="57">
        <v>40000</v>
      </c>
      <c r="G78" s="57">
        <v>0</v>
      </c>
      <c r="H78" s="57">
        <v>45000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4544</v>
      </c>
      <c r="F80" s="57">
        <v>13970</v>
      </c>
      <c r="G80" s="57">
        <v>0</v>
      </c>
      <c r="H80" s="57">
        <v>13652</v>
      </c>
      <c r="I80" s="50" t="s">
        <v>133</v>
      </c>
    </row>
    <row r="81" spans="4:9" ht="20.100000000000001" customHeight="1">
      <c r="D81" s="10" t="s">
        <v>195</v>
      </c>
      <c r="E81" s="57">
        <v>30000</v>
      </c>
      <c r="F81" s="57">
        <v>30000</v>
      </c>
      <c r="G81" s="57">
        <v>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389889</v>
      </c>
      <c r="F82" s="57">
        <v>408311</v>
      </c>
      <c r="G82" s="57">
        <v>-252582</v>
      </c>
      <c r="H82" s="57">
        <v>394607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389889</v>
      </c>
      <c r="F84" s="58">
        <v>408311</v>
      </c>
      <c r="G84" s="58">
        <v>-252582</v>
      </c>
      <c r="H84" s="58">
        <v>394607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46280</v>
      </c>
      <c r="F88" s="56">
        <v>27085</v>
      </c>
      <c r="G88" s="56">
        <v>193504</v>
      </c>
      <c r="H88" s="56">
        <v>1087855</v>
      </c>
      <c r="I88" s="3" t="s">
        <v>16</v>
      </c>
    </row>
    <row r="89" spans="4:9" ht="20.100000000000001" customHeight="1">
      <c r="D89" s="10" t="s">
        <v>43</v>
      </c>
      <c r="E89" s="57">
        <v>388169</v>
      </c>
      <c r="F89" s="57">
        <v>3183181</v>
      </c>
      <c r="G89" s="57">
        <v>738744</v>
      </c>
      <c r="H89" s="57">
        <v>1128140</v>
      </c>
      <c r="I89" s="4" t="s">
        <v>17</v>
      </c>
    </row>
    <row r="90" spans="4:9" ht="20.100000000000001" customHeight="1">
      <c r="D90" s="10" t="s">
        <v>44</v>
      </c>
      <c r="E90" s="57">
        <v>-551483</v>
      </c>
      <c r="F90" s="57">
        <v>-467026</v>
      </c>
      <c r="G90" s="57">
        <v>-405551</v>
      </c>
      <c r="H90" s="57">
        <v>-5831</v>
      </c>
      <c r="I90" s="4" t="s">
        <v>18</v>
      </c>
    </row>
    <row r="91" spans="4:9" ht="20.100000000000001" customHeight="1">
      <c r="D91" s="10" t="s">
        <v>45</v>
      </c>
      <c r="E91" s="57">
        <v>1428027</v>
      </c>
      <c r="F91" s="57">
        <v>-2696960</v>
      </c>
      <c r="G91" s="57">
        <v>-499612</v>
      </c>
      <c r="H91" s="57">
        <v>-2016660</v>
      </c>
      <c r="I91" s="4" t="s">
        <v>19</v>
      </c>
    </row>
    <row r="92" spans="4:9" ht="20.100000000000001" customHeight="1">
      <c r="D92" s="21" t="s">
        <v>47</v>
      </c>
      <c r="E92" s="58">
        <v>1310993</v>
      </c>
      <c r="F92" s="58">
        <v>46280</v>
      </c>
      <c r="G92" s="58">
        <v>27085</v>
      </c>
      <c r="H92" s="58">
        <v>193504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3.0952000000000002</v>
      </c>
      <c r="F96" s="22">
        <f>+F8*100/F10</f>
        <v>8.1109185185185186</v>
      </c>
      <c r="G96" s="22">
        <f>+G8*100/G10</f>
        <v>61.039496296296299</v>
      </c>
      <c r="H96" s="22">
        <f>+H8*100/H10</f>
        <v>26.984148148148147</v>
      </c>
      <c r="I96" s="3" t="s">
        <v>22</v>
      </c>
    </row>
    <row r="97" spans="1:15" ht="20.100000000000001" customHeight="1">
      <c r="D97" s="10" t="s">
        <v>49</v>
      </c>
      <c r="E97" s="13">
        <f>+E84/E10</f>
        <v>5.7761333333333331E-2</v>
      </c>
      <c r="F97" s="13">
        <f>+F84/F10</f>
        <v>6.049051851851852E-2</v>
      </c>
      <c r="G97" s="13">
        <f>+G84/G10</f>
        <v>-3.7419555555555553E-2</v>
      </c>
      <c r="H97" s="13">
        <f>+H84/H10</f>
        <v>5.8460296296296295E-2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0.06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1.7544885925925926</v>
      </c>
      <c r="F99" s="13">
        <f>+F59/F10</f>
        <v>1.7766177777777779</v>
      </c>
      <c r="G99" s="13">
        <f>+G59/G10</f>
        <v>1.7596497777777778</v>
      </c>
      <c r="H99" s="13">
        <f>+H59/H10</f>
        <v>1.9265208888888889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25.103298631148867</v>
      </c>
      <c r="F100" s="13">
        <f>+F11/F84</f>
        <v>22.648177492156712</v>
      </c>
      <c r="G100" s="13">
        <f>+G11/G84</f>
        <v>-45.965270684371809</v>
      </c>
      <c r="H100" s="13">
        <f>+H11/H84</f>
        <v>30.961184165511508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3.4482758620689653</v>
      </c>
      <c r="F101" s="13">
        <f>+F55*100/F11</f>
        <v>0</v>
      </c>
      <c r="G101" s="13">
        <f>+G55*100/G11</f>
        <v>3.4883720930232558</v>
      </c>
      <c r="H101" s="13">
        <f>+H55*100/H11</f>
        <v>4.4198895027624312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86.563098728099533</v>
      </c>
      <c r="F102" s="13">
        <f>+F55*100/F84</f>
        <v>0</v>
      </c>
      <c r="G102" s="13">
        <f>+G55*100/G84</f>
        <v>-160.34396750362259</v>
      </c>
      <c r="H102" s="13">
        <f>+H55*100/H84</f>
        <v>136.84501288623872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0.82645165441477597</v>
      </c>
      <c r="F103" s="23">
        <f>+F11/F59</f>
        <v>0.77112816112513416</v>
      </c>
      <c r="G103" s="23">
        <f>+G11/G59</f>
        <v>0.97746723337876329</v>
      </c>
      <c r="H103" s="23">
        <f>+H11/H59</f>
        <v>0.939517453685077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10.23162585458374</v>
      </c>
      <c r="F105" s="30">
        <f>+F67*100/F65</f>
        <v>12.988691452104661</v>
      </c>
      <c r="G105" s="30">
        <f>+G67*100/G65</f>
        <v>4.7908252557889073</v>
      </c>
      <c r="H105" s="30">
        <f>+H67*100/H65</f>
        <v>7.8432495237777502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3.5175851583874165</v>
      </c>
      <c r="F106" s="31">
        <f>+F75*100/F65</f>
        <v>4.7134264882417307</v>
      </c>
      <c r="G106" s="31">
        <f>+G75*100/G65</f>
        <v>-1.7710436860527732</v>
      </c>
      <c r="H106" s="31">
        <f>+H75*100/H65</f>
        <v>3.6312364526219443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2.8772815497583393</v>
      </c>
      <c r="F107" s="31">
        <f>+F82*100/F65</f>
        <v>3.614689603643098</v>
      </c>
      <c r="G107" s="31">
        <f>+G82*100/G65</f>
        <v>-1.7710436860527732</v>
      </c>
      <c r="H107" s="31">
        <f>+H82*100/H65</f>
        <v>2.9651001282123821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2.4414138577117392</v>
      </c>
      <c r="F108" s="31">
        <f>(F82+F76)*100/F30</f>
        <v>2.8438982065646208</v>
      </c>
      <c r="G108" s="31">
        <f>(G82+G76)*100/G30</f>
        <v>-1.452360141292627</v>
      </c>
      <c r="H108" s="31">
        <f>(H82+H76)*100/H30</f>
        <v>2.0448893442219429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3.2922034134163227</v>
      </c>
      <c r="F109" s="29">
        <f>+F84*100/F59</f>
        <v>3.4048133073497122</v>
      </c>
      <c r="G109" s="29">
        <f>+G84*100/G59</f>
        <v>-2.1265342699506871</v>
      </c>
      <c r="H109" s="29">
        <f>+H84*100/H59</f>
        <v>3.034501034142068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29.841131854891</v>
      </c>
      <c r="F111" s="22">
        <f>+F43*100/F30</f>
        <v>23.950757925985453</v>
      </c>
      <c r="G111" s="22">
        <f>+G43*100/G30</f>
        <v>31.702951519972153</v>
      </c>
      <c r="H111" s="22">
        <f>+H43*100/H30</f>
        <v>32.612007008259738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70.158868145108997</v>
      </c>
      <c r="F112" s="13">
        <f>+F59*100/F30</f>
        <v>76.049242074014543</v>
      </c>
      <c r="G112" s="13">
        <f>+G59*100/G30</f>
        <v>68.297048480027854</v>
      </c>
      <c r="H112" s="13">
        <f>+H59*100/H30</f>
        <v>67.387992991740262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21.450609783538095</v>
      </c>
      <c r="F113" s="23">
        <f>+F75/F76</f>
        <v>13.263489611877834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0.80276212527117197</v>
      </c>
      <c r="F115" s="22">
        <f>+F65/F30</f>
        <v>0.71633667014311797</v>
      </c>
      <c r="G115" s="22">
        <f>+G65/G30</f>
        <v>0.82005890240324086</v>
      </c>
      <c r="H115" s="22">
        <f>+H65/H30</f>
        <v>0.68965271181407906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2.1970828577928034</v>
      </c>
      <c r="F116" s="13">
        <f>+F65/F28</f>
        <v>1.7758017092587444</v>
      </c>
      <c r="G116" s="13">
        <f>+G65/G28</f>
        <v>2.2408398121383537</v>
      </c>
      <c r="H116" s="13">
        <f>+H65/H28</f>
        <v>1.9492939068320851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2.6307840455386899</v>
      </c>
      <c r="F117" s="23">
        <f>+F65/F120</f>
        <v>2.246327902926422</v>
      </c>
      <c r="G117" s="23">
        <f>+G65/G120</f>
        <v>2.9436948512337842</v>
      </c>
      <c r="H117" s="23">
        <f>+H65/H120</f>
        <v>2.3994778204403313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2.0225543087147062</v>
      </c>
      <c r="F119" s="59">
        <f>+F23/F39</f>
        <v>2.3314497201852156</v>
      </c>
      <c r="G119" s="59">
        <f>+G23/G39</f>
        <v>1.8787241509711154</v>
      </c>
      <c r="H119" s="59">
        <f>+H23/H39</f>
        <v>1.8813251861449491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5150785</v>
      </c>
      <c r="F120" s="58">
        <f>+F23-F39</f>
        <v>5028598</v>
      </c>
      <c r="G120" s="58">
        <f>+G23-G39</f>
        <v>4844850</v>
      </c>
      <c r="H120" s="58">
        <f>+H23-H39</f>
        <v>5546368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2012-05-17T11:32:15Z</dcterms:modified>
</cp:coreProperties>
</file>